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9369ecee0ef87e/デスクトップ/インディアカ協会/2025_会員更新/更新手続き/"/>
    </mc:Choice>
  </mc:AlternateContent>
  <xr:revisionPtr revIDLastSave="0" documentId="8_{D7899EA0-1D8E-4D88-AE1F-652A3774F4C2}" xr6:coauthVersionLast="47" xr6:coauthVersionMax="47" xr10:uidLastSave="{00000000-0000-0000-0000-000000000000}"/>
  <bookViews>
    <workbookView xWindow="28680" yWindow="-120" windowWidth="29040" windowHeight="15720" xr2:uid="{3622F45A-39AB-48FE-B215-9F47EEAF2DDC}"/>
  </bookViews>
  <sheets>
    <sheet name="2025新規会員登録申請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2" l="1"/>
  <c r="J15" i="2" s="1"/>
  <c r="D15" i="2"/>
  <c r="C13" i="2"/>
  <c r="I12" i="2"/>
  <c r="I13" i="2" s="1"/>
  <c r="C12" i="2"/>
  <c r="D12" i="2" s="1"/>
  <c r="D13" i="2" s="1"/>
  <c r="I11" i="2"/>
  <c r="J11" i="2" s="1"/>
  <c r="F11" i="2"/>
  <c r="G11" i="2" s="1"/>
  <c r="D11" i="2"/>
  <c r="J20" i="1"/>
  <c r="J22" i="1" s="1"/>
  <c r="I20" i="1"/>
  <c r="I18" i="1"/>
  <c r="F18" i="1"/>
  <c r="D18" i="1"/>
  <c r="J17" i="1"/>
  <c r="I17" i="1"/>
  <c r="G17" i="1"/>
  <c r="F17" i="1"/>
  <c r="D17" i="1"/>
  <c r="J16" i="1"/>
  <c r="J18" i="1" s="1"/>
  <c r="I16" i="1"/>
  <c r="G16" i="1"/>
  <c r="G18" i="1" s="1"/>
  <c r="F16" i="1"/>
  <c r="D16" i="1"/>
  <c r="J13" i="2" l="1"/>
  <c r="J17" i="2" s="1"/>
  <c r="C19" i="2" s="1"/>
  <c r="F12" i="2"/>
  <c r="J12" i="2"/>
  <c r="F13" i="2" l="1"/>
  <c r="G12" i="2"/>
  <c r="G13" i="2" s="1"/>
</calcChain>
</file>

<file path=xl/sharedStrings.xml><?xml version="1.0" encoding="utf-8"?>
<sst xmlns="http://schemas.openxmlformats.org/spreadsheetml/2006/main" count="73" uniqueCount="36">
  <si>
    <t>新規会員登録申請書</t>
    <rPh sb="0" eb="2">
      <t>シンキ</t>
    </rPh>
    <rPh sb="4" eb="6">
      <t>トウロク</t>
    </rPh>
    <phoneticPr fontId="2"/>
  </si>
  <si>
    <t>（都道府県インディアカ協会 → 日本インディアカ協会）</t>
    <rPh sb="1" eb="5">
      <t>トドウフケン</t>
    </rPh>
    <rPh sb="11" eb="13">
      <t>キョウカイ</t>
    </rPh>
    <rPh sb="16" eb="18">
      <t>ニホン</t>
    </rPh>
    <rPh sb="24" eb="26">
      <t>キョウカイ</t>
    </rPh>
    <phoneticPr fontId="2"/>
  </si>
  <si>
    <t>一般社団法人日本インディアカ協会</t>
  </si>
  <si>
    <t>会長　清水　明　様</t>
    <rPh sb="3" eb="5">
      <t>シミズ</t>
    </rPh>
    <rPh sb="6" eb="7">
      <t>アキラ</t>
    </rPh>
    <phoneticPr fontId="2"/>
  </si>
  <si>
    <t>協会名：</t>
  </si>
  <si>
    <t>代表者：</t>
  </si>
  <si>
    <t>下記のとおり新規会員登録を申請いたします。</t>
    <rPh sb="0" eb="2">
      <t>カキ</t>
    </rPh>
    <rPh sb="6" eb="8">
      <t>シンキ</t>
    </rPh>
    <rPh sb="8" eb="10">
      <t>カイイン</t>
    </rPh>
    <rPh sb="10" eb="12">
      <t>トウロク</t>
    </rPh>
    <rPh sb="13" eb="15">
      <t>シンセイ</t>
    </rPh>
    <phoneticPr fontId="2"/>
  </si>
  <si>
    <t>申請者</t>
    <phoneticPr fontId="2"/>
  </si>
  <si>
    <t>都道府県協会</t>
    <rPh sb="0" eb="4">
      <t>トドウフケン</t>
    </rPh>
    <rPh sb="4" eb="6">
      <t>キョウカイ</t>
    </rPh>
    <phoneticPr fontId="2"/>
  </si>
  <si>
    <t>日本協会</t>
    <rPh sb="0" eb="2">
      <t>ニホン</t>
    </rPh>
    <rPh sb="2" eb="4">
      <t>キョウカイ</t>
    </rPh>
    <phoneticPr fontId="2"/>
  </si>
  <si>
    <t>費用＠</t>
  </si>
  <si>
    <t>人数</t>
  </si>
  <si>
    <t>金額</t>
  </si>
  <si>
    <t>入会金</t>
    <rPh sb="0" eb="3">
      <t>ニュウカイキン</t>
    </rPh>
    <phoneticPr fontId="2"/>
  </si>
  <si>
    <t>会費
（3年間）</t>
    <rPh sb="0" eb="2">
      <t>カイヒ</t>
    </rPh>
    <rPh sb="5" eb="7">
      <t>ネンカン</t>
    </rPh>
    <phoneticPr fontId="2"/>
  </si>
  <si>
    <t>計</t>
    <rPh sb="0" eb="1">
      <t>ケイ</t>
    </rPh>
    <phoneticPr fontId="2"/>
  </si>
  <si>
    <t>会員証</t>
    <rPh sb="0" eb="3">
      <t>カイインショウ</t>
    </rPh>
    <phoneticPr fontId="2"/>
  </si>
  <si>
    <t>-</t>
  </si>
  <si>
    <t>500円</t>
    <rPh sb="3" eb="4">
      <t>エン</t>
    </rPh>
    <phoneticPr fontId="2"/>
  </si>
  <si>
    <t>合計</t>
    <rPh sb="0" eb="2">
      <t>ゴウケイ</t>
    </rPh>
    <phoneticPr fontId="2"/>
  </si>
  <si>
    <t>なお、新規会員登録費用</t>
    <rPh sb="3" eb="5">
      <t>シンキ</t>
    </rPh>
    <rPh sb="5" eb="7">
      <t>カイイン</t>
    </rPh>
    <rPh sb="7" eb="9">
      <t>トウロク</t>
    </rPh>
    <rPh sb="9" eb="11">
      <t>ヒヨウ</t>
    </rPh>
    <phoneticPr fontId="2"/>
  </si>
  <si>
    <r>
      <t>円は</t>
    </r>
    <r>
      <rPr>
        <u/>
        <sz val="11"/>
        <rFont val="游明朝"/>
        <family val="1"/>
        <charset val="128"/>
      </rPr>
      <t>　 　</t>
    </r>
    <r>
      <rPr>
        <sz val="11"/>
        <color theme="1"/>
        <rFont val="游明朝"/>
        <family val="1"/>
        <charset val="128"/>
      </rPr>
      <t>月</t>
    </r>
    <r>
      <rPr>
        <u/>
        <sz val="11"/>
        <color theme="1"/>
        <rFont val="游明朝"/>
        <family val="1"/>
        <charset val="128"/>
      </rPr>
      <t>　　　</t>
    </r>
    <r>
      <rPr>
        <sz val="11"/>
        <color theme="1"/>
        <rFont val="游明朝"/>
        <family val="1"/>
        <charset val="128"/>
      </rPr>
      <t>日　に郵便振替で振り込みました。</t>
    </r>
    <rPh sb="0" eb="1">
      <t>エン</t>
    </rPh>
    <phoneticPr fontId="2"/>
  </si>
  <si>
    <t>＜通信欄＞</t>
    <rPh sb="1" eb="4">
      <t>ツウシンラン</t>
    </rPh>
    <phoneticPr fontId="2"/>
  </si>
  <si>
    <t>2025年　　　月　　　日</t>
    <rPh sb="4" eb="5">
      <t>ネン</t>
    </rPh>
    <rPh sb="8" eb="9">
      <t>ガツ</t>
    </rPh>
    <rPh sb="12" eb="13">
      <t>ニチ</t>
    </rPh>
    <phoneticPr fontId="2"/>
  </si>
  <si>
    <t>一般社団法人日本インディアカ協会</t>
    <phoneticPr fontId="2"/>
  </si>
  <si>
    <t>協会名：</t>
    <phoneticPr fontId="2"/>
  </si>
  <si>
    <t>申請者</t>
    <rPh sb="0" eb="3">
      <t>シンセイシャ</t>
    </rPh>
    <phoneticPr fontId="2"/>
  </si>
  <si>
    <t>費用＠</t>
    <phoneticPr fontId="2"/>
  </si>
  <si>
    <t>1,000円</t>
    <rPh sb="5" eb="6">
      <t>エン</t>
    </rPh>
    <phoneticPr fontId="2"/>
  </si>
  <si>
    <t>400円</t>
    <rPh sb="3" eb="4">
      <t>エン</t>
    </rPh>
    <phoneticPr fontId="2"/>
  </si>
  <si>
    <t>600円</t>
    <rPh sb="3" eb="4">
      <t>エン</t>
    </rPh>
    <phoneticPr fontId="2"/>
  </si>
  <si>
    <t>4,200円</t>
    <rPh sb="5" eb="6">
      <t>エン</t>
    </rPh>
    <phoneticPr fontId="2"/>
  </si>
  <si>
    <t>1,800円</t>
    <rPh sb="5" eb="6">
      <t>エン</t>
    </rPh>
    <phoneticPr fontId="2"/>
  </si>
  <si>
    <t>2,400円</t>
    <rPh sb="5" eb="6">
      <t>エン</t>
    </rPh>
    <phoneticPr fontId="2"/>
  </si>
  <si>
    <t>-</t>
    <phoneticPr fontId="2"/>
  </si>
  <si>
    <t xml:space="preserve">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</si>
</sst>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name val="游明朝"/>
      <family val="1"/>
      <charset val="128"/>
    </font>
    <font>
      <u/>
      <sz val="11"/>
      <color theme="1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0" xfId="0" applyAlignment="1"/>
    <xf numFmtId="0" fontId="5" fillId="0" borderId="0" xfId="0" applyFont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8" fontId="8" fillId="0" borderId="19" xfId="1" applyFont="1" applyBorder="1" applyAlignment="1">
      <alignment horizontal="center" vertical="center"/>
    </xf>
    <xf numFmtId="38" fontId="8" fillId="2" borderId="20" xfId="1" applyFont="1" applyFill="1" applyBorder="1" applyAlignment="1" applyProtection="1">
      <alignment horizontal="center" vertical="center"/>
      <protection locked="0"/>
    </xf>
    <xf numFmtId="38" fontId="8" fillId="0" borderId="21" xfId="1" applyFont="1" applyBorder="1" applyAlignment="1">
      <alignment horizontal="center" vertical="center"/>
    </xf>
    <xf numFmtId="38" fontId="9" fillId="0" borderId="20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38" fontId="0" fillId="0" borderId="20" xfId="0" applyNumberForma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/>
    </xf>
    <xf numFmtId="38" fontId="10" fillId="0" borderId="26" xfId="1" applyFont="1" applyFill="1" applyBorder="1" applyAlignment="1">
      <alignment horizontal="center" vertical="center" wrapText="1"/>
    </xf>
    <xf numFmtId="38" fontId="8" fillId="2" borderId="27" xfId="1" applyFont="1" applyFill="1" applyBorder="1" applyAlignment="1" applyProtection="1">
      <alignment horizontal="center" vertical="center"/>
      <protection locked="0"/>
    </xf>
    <xf numFmtId="176" fontId="10" fillId="0" borderId="28" xfId="0" applyNumberFormat="1" applyFont="1" applyBorder="1">
      <alignment vertical="center"/>
    </xf>
    <xf numFmtId="38" fontId="10" fillId="0" borderId="27" xfId="0" applyNumberFormat="1" applyFont="1" applyBorder="1" applyAlignment="1">
      <alignment horizontal="center" vertical="center"/>
    </xf>
    <xf numFmtId="176" fontId="10" fillId="0" borderId="29" xfId="0" applyNumberFormat="1" applyFont="1" applyBorder="1">
      <alignment vertical="center"/>
    </xf>
    <xf numFmtId="0" fontId="11" fillId="0" borderId="30" xfId="0" applyFont="1" applyBorder="1" applyAlignment="1">
      <alignment horizontal="center" vertical="center" wrapText="1"/>
    </xf>
    <xf numFmtId="38" fontId="0" fillId="0" borderId="31" xfId="0" applyNumberFormat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38" fontId="10" fillId="0" borderId="0" xfId="1" applyFont="1" applyFill="1" applyBorder="1" applyAlignment="1">
      <alignment horizontal="center" vertical="center" wrapText="1"/>
    </xf>
    <xf numFmtId="38" fontId="10" fillId="0" borderId="0" xfId="0" applyNumberFormat="1" applyFont="1" applyAlignment="1">
      <alignment horizontal="center" vertical="center"/>
    </xf>
    <xf numFmtId="176" fontId="10" fillId="0" borderId="0" xfId="0" applyNumberFormat="1" applyFont="1">
      <alignment vertical="center"/>
    </xf>
    <xf numFmtId="0" fontId="11" fillId="0" borderId="0" xfId="0" applyFont="1" applyAlignment="1">
      <alignment horizontal="center" vertical="center" wrapText="1"/>
    </xf>
    <xf numFmtId="38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33" xfId="0" applyFont="1" applyBorder="1" applyAlignment="1">
      <alignment horizontal="center" vertical="center" wrapText="1"/>
    </xf>
    <xf numFmtId="38" fontId="8" fillId="0" borderId="26" xfId="1" applyFont="1" applyBorder="1" applyAlignment="1">
      <alignment horizontal="center" vertical="center"/>
    </xf>
    <xf numFmtId="176" fontId="8" fillId="0" borderId="28" xfId="1" applyNumberFormat="1" applyFont="1" applyBorder="1" applyAlignment="1">
      <alignment vertical="center"/>
    </xf>
    <xf numFmtId="38" fontId="10" fillId="0" borderId="26" xfId="1" applyFont="1" applyBorder="1" applyAlignment="1">
      <alignment horizontal="center" vertical="center" wrapText="1"/>
    </xf>
    <xf numFmtId="38" fontId="9" fillId="0" borderId="27" xfId="1" applyFont="1" applyBorder="1" applyAlignment="1">
      <alignment horizontal="center" vertical="center"/>
    </xf>
    <xf numFmtId="176" fontId="9" fillId="0" borderId="29" xfId="1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176" fontId="0" fillId="0" borderId="32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38" fontId="8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 applyProtection="1">
      <alignment horizontal="center" vertical="center"/>
      <protection locked="0"/>
    </xf>
    <xf numFmtId="176" fontId="8" fillId="0" borderId="0" xfId="1" applyNumberFormat="1" applyFont="1" applyFill="1" applyBorder="1" applyAlignment="1">
      <alignment vertical="center"/>
    </xf>
    <xf numFmtId="38" fontId="10" fillId="0" borderId="0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6" fontId="0" fillId="0" borderId="0" xfId="1" applyNumberFormat="1" applyFont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176" fontId="0" fillId="0" borderId="36" xfId="1" applyNumberFormat="1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3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right" vertical="center" wrapText="1"/>
    </xf>
    <xf numFmtId="38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22" xfId="0" applyBorder="1" applyAlignment="1" applyProtection="1">
      <alignment horizontal="left" vertical="top" wrapText="1" indent="1"/>
      <protection locked="0"/>
    </xf>
    <xf numFmtId="0" fontId="0" fillId="0" borderId="2" xfId="0" applyBorder="1" applyAlignment="1" applyProtection="1">
      <alignment horizontal="left" vertical="top" indent="1"/>
      <protection locked="0"/>
    </xf>
    <xf numFmtId="0" fontId="0" fillId="0" borderId="37" xfId="0" applyBorder="1" applyAlignment="1" applyProtection="1">
      <alignment horizontal="left" vertical="top" indent="1"/>
      <protection locked="0"/>
    </xf>
    <xf numFmtId="176" fontId="8" fillId="0" borderId="21" xfId="1" applyNumberFormat="1" applyFont="1" applyBorder="1" applyAlignment="1">
      <alignment horizontal="center" vertical="center"/>
    </xf>
    <xf numFmtId="176" fontId="9" fillId="0" borderId="22" xfId="1" applyNumberFormat="1" applyFont="1" applyBorder="1" applyAlignment="1">
      <alignment horizontal="center" vertical="center"/>
    </xf>
    <xf numFmtId="176" fontId="0" fillId="0" borderId="24" xfId="1" applyNumberFormat="1" applyFont="1" applyBorder="1" applyAlignment="1">
      <alignment horizontal="center" vertical="center"/>
    </xf>
    <xf numFmtId="38" fontId="8" fillId="0" borderId="20" xfId="1" applyFont="1" applyFill="1" applyBorder="1" applyAlignment="1" applyProtection="1">
      <alignment horizontal="center" vertical="center"/>
      <protection locked="0"/>
    </xf>
    <xf numFmtId="176" fontId="10" fillId="0" borderId="28" xfId="0" applyNumberFormat="1" applyFont="1" applyBorder="1" applyAlignment="1">
      <alignment horizontal="center" vertical="center"/>
    </xf>
    <xf numFmtId="176" fontId="10" fillId="0" borderId="29" xfId="0" applyNumberFormat="1" applyFon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2" xfId="1" applyNumberFormat="1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center" vertical="center"/>
    </xf>
    <xf numFmtId="176" fontId="0" fillId="0" borderId="36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466724</xdr:colOff>
      <xdr:row>0</xdr:row>
      <xdr:rowOff>9525</xdr:rowOff>
    </xdr:from>
    <xdr:to>
      <xdr:col>11</xdr:col>
      <xdr:colOff>390524</xdr:colOff>
      <xdr:row>1</xdr:row>
      <xdr:rowOff>104775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43129CC-2030-4833-BE57-F18493FE7FAF}"/>
            </a:ext>
          </a:extLst>
        </xdr:cNvPr>
        <xdr:cNvSpPr/>
      </xdr:nvSpPr>
      <xdr:spPr>
        <a:xfrm>
          <a:off x="5160644" y="9525"/>
          <a:ext cx="2606040" cy="346710"/>
        </a:xfrm>
        <a:prstGeom prst="wedgeRectCallout">
          <a:avLst>
            <a:gd name="adj1" fmla="val -55682"/>
            <a:gd name="adj2" fmla="val 196710"/>
          </a:avLst>
        </a:prstGeom>
        <a:solidFill>
          <a:schemeClr val="accent4">
            <a:lumMod val="40000"/>
            <a:lumOff val="60000"/>
            <a:alpha val="73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　協会名、代表者名を記入してください。</a:t>
          </a:r>
        </a:p>
      </xdr:txBody>
    </xdr:sp>
    <xdr:clientData/>
  </xdr:twoCellAnchor>
  <xdr:twoCellAnchor>
    <xdr:from>
      <xdr:col>7</xdr:col>
      <xdr:colOff>190500</xdr:colOff>
      <xdr:row>5</xdr:row>
      <xdr:rowOff>200025</xdr:rowOff>
    </xdr:from>
    <xdr:to>
      <xdr:col>10</xdr:col>
      <xdr:colOff>628649</xdr:colOff>
      <xdr:row>7</xdr:row>
      <xdr:rowOff>133349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3A60704-4021-4F5D-9D81-4F5FB488A7AA}"/>
            </a:ext>
          </a:extLst>
        </xdr:cNvPr>
        <xdr:cNvSpPr/>
      </xdr:nvSpPr>
      <xdr:spPr>
        <a:xfrm>
          <a:off x="4884420" y="1388745"/>
          <a:ext cx="2449829" cy="421004"/>
        </a:xfrm>
        <a:prstGeom prst="wedgeRectCallout">
          <a:avLst>
            <a:gd name="adj1" fmla="val -172550"/>
            <a:gd name="adj2" fmla="val 202673"/>
          </a:avLst>
        </a:prstGeom>
        <a:solidFill>
          <a:schemeClr val="accent4">
            <a:lumMod val="40000"/>
            <a:lumOff val="60000"/>
            <a:alpha val="73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　新規入会する人数を記入してください。</a:t>
          </a:r>
          <a:endParaRPr kumimoji="1" lang="en-US" altLang="ja-JP" sz="1100">
            <a:solidFill>
              <a:srgbClr val="C00000"/>
            </a:solidFill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</a:rPr>
            <a:t>　合計金額は、自動的に計算されます。</a:t>
          </a:r>
        </a:p>
      </xdr:txBody>
    </xdr:sp>
    <xdr:clientData/>
  </xdr:twoCellAnchor>
  <xdr:twoCellAnchor>
    <xdr:from>
      <xdr:col>7</xdr:col>
      <xdr:colOff>723900</xdr:colOff>
      <xdr:row>19</xdr:row>
      <xdr:rowOff>219075</xdr:rowOff>
    </xdr:from>
    <xdr:to>
      <xdr:col>11</xdr:col>
      <xdr:colOff>209550</xdr:colOff>
      <xdr:row>21</xdr:row>
      <xdr:rowOff>104775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36F3253-E31A-45F2-879B-C52B3F2148C0}"/>
            </a:ext>
          </a:extLst>
        </xdr:cNvPr>
        <xdr:cNvSpPr/>
      </xdr:nvSpPr>
      <xdr:spPr>
        <a:xfrm>
          <a:off x="5364480" y="5233035"/>
          <a:ext cx="2221230" cy="342900"/>
        </a:xfrm>
        <a:prstGeom prst="wedgeRectCallout">
          <a:avLst>
            <a:gd name="adj1" fmla="val -127096"/>
            <a:gd name="adj2" fmla="val -132237"/>
          </a:avLst>
        </a:prstGeom>
        <a:solidFill>
          <a:schemeClr val="accent4">
            <a:lumMod val="40000"/>
            <a:lumOff val="60000"/>
            <a:alpha val="73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　振込日を記入してください。</a:t>
          </a:r>
        </a:p>
      </xdr:txBody>
    </xdr:sp>
    <xdr:clientData/>
  </xdr:twoCellAnchor>
  <xdr:twoCellAnchor>
    <xdr:from>
      <xdr:col>6</xdr:col>
      <xdr:colOff>533399</xdr:colOff>
      <xdr:row>22</xdr:row>
      <xdr:rowOff>1104900</xdr:rowOff>
    </xdr:from>
    <xdr:to>
      <xdr:col>10</xdr:col>
      <xdr:colOff>219074</xdr:colOff>
      <xdr:row>22</xdr:row>
      <xdr:rowOff>1466850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B2140BA-01AA-4E6A-8D60-232793BD043C}"/>
            </a:ext>
          </a:extLst>
        </xdr:cNvPr>
        <xdr:cNvSpPr/>
      </xdr:nvSpPr>
      <xdr:spPr>
        <a:xfrm>
          <a:off x="4556759" y="6804660"/>
          <a:ext cx="2367915" cy="361950"/>
        </a:xfrm>
        <a:prstGeom prst="wedgeRectCallout">
          <a:avLst>
            <a:gd name="adj1" fmla="val -124362"/>
            <a:gd name="adj2" fmla="val -111184"/>
          </a:avLst>
        </a:prstGeom>
        <a:solidFill>
          <a:schemeClr val="accent4">
            <a:lumMod val="40000"/>
            <a:lumOff val="60000"/>
            <a:alpha val="73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　必要に応じて自由にご記入ください。</a:t>
          </a:r>
        </a:p>
      </xdr:txBody>
    </xdr:sp>
    <xdr:clientData/>
  </xdr:twoCellAnchor>
  <xdr:twoCellAnchor>
    <xdr:from>
      <xdr:col>10</xdr:col>
      <xdr:colOff>257175</xdr:colOff>
      <xdr:row>9</xdr:row>
      <xdr:rowOff>85725</xdr:rowOff>
    </xdr:from>
    <xdr:to>
      <xdr:col>12</xdr:col>
      <xdr:colOff>276225</xdr:colOff>
      <xdr:row>11</xdr:row>
      <xdr:rowOff>457200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F16CE254-27CC-4C39-B9FD-45439F5E0044}"/>
            </a:ext>
          </a:extLst>
        </xdr:cNvPr>
        <xdr:cNvSpPr/>
      </xdr:nvSpPr>
      <xdr:spPr>
        <a:xfrm>
          <a:off x="6962775" y="2234565"/>
          <a:ext cx="1360170" cy="851535"/>
        </a:xfrm>
        <a:prstGeom prst="wedgeRectCallout">
          <a:avLst>
            <a:gd name="adj1" fmla="val -432452"/>
            <a:gd name="adj2" fmla="val 146121"/>
          </a:avLst>
        </a:prstGeom>
        <a:solidFill>
          <a:schemeClr val="accent4">
            <a:lumMod val="40000"/>
            <a:lumOff val="60000"/>
            <a:alpha val="73000"/>
          </a:schemeClr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従来の会員証を希望する方の合計数を記入してください。</a:t>
          </a:r>
          <a:endParaRPr kumimoji="1" lang="en-US" altLang="ja-JP" sz="1100">
            <a:solidFill>
              <a:srgbClr val="C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DB07-D87D-4FB7-B8ED-B3436A9B658B}">
  <dimension ref="A1:J28"/>
  <sheetViews>
    <sheetView tabSelected="1" workbookViewId="0">
      <selection activeCell="W28" sqref="W28"/>
    </sheetView>
  </sheetViews>
  <sheetFormatPr defaultRowHeight="18" x14ac:dyDescent="0.45"/>
  <cols>
    <col min="10" max="10" width="9.3984375" bestFit="1" customWidth="1"/>
  </cols>
  <sheetData>
    <row r="1" spans="1:10" ht="7.5" customHeight="1" x14ac:dyDescent="0.45"/>
    <row r="2" spans="1:10" x14ac:dyDescent="0.45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</row>
    <row r="3" spans="1:10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21" x14ac:dyDescent="0.4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4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</row>
    <row r="6" spans="1:10" ht="19.8" x14ac:dyDescent="0.5">
      <c r="A6" s="5" t="s">
        <v>2</v>
      </c>
      <c r="B6" s="6"/>
      <c r="C6" s="6"/>
      <c r="D6" s="6"/>
      <c r="E6" s="6"/>
      <c r="F6" s="7"/>
      <c r="G6" s="7"/>
      <c r="H6" s="7"/>
      <c r="I6" s="7"/>
      <c r="J6" s="7"/>
    </row>
    <row r="7" spans="1:10" ht="19.8" x14ac:dyDescent="0.45">
      <c r="A7" s="8" t="s">
        <v>3</v>
      </c>
      <c r="B7" s="8"/>
      <c r="C7" s="8"/>
      <c r="D7" s="8"/>
      <c r="E7" s="8"/>
    </row>
    <row r="8" spans="1:10" x14ac:dyDescent="0.45">
      <c r="A8" s="2"/>
      <c r="G8" s="9" t="s">
        <v>4</v>
      </c>
      <c r="H8" s="10"/>
      <c r="I8" s="10"/>
      <c r="J8" s="10"/>
    </row>
    <row r="9" spans="1:10" x14ac:dyDescent="0.45">
      <c r="A9" s="2"/>
      <c r="G9" s="11" t="s">
        <v>5</v>
      </c>
      <c r="H9" s="12"/>
      <c r="I9" s="12"/>
      <c r="J9" s="12"/>
    </row>
    <row r="10" spans="1:10" ht="4.5" customHeight="1" x14ac:dyDescent="0.45">
      <c r="A10" s="2"/>
      <c r="H10" s="13"/>
      <c r="I10" s="13"/>
      <c r="J10" s="13"/>
    </row>
    <row r="11" spans="1:10" ht="4.5" customHeight="1" x14ac:dyDescent="0.45">
      <c r="A11" s="2"/>
      <c r="F11" s="2"/>
      <c r="G11" s="2"/>
    </row>
    <row r="12" spans="1:10" x14ac:dyDescent="0.45">
      <c r="A12" t="s">
        <v>6</v>
      </c>
    </row>
    <row r="13" spans="1:10" ht="18.600000000000001" thickBot="1" x14ac:dyDescent="0.5"/>
    <row r="14" spans="1:10" ht="18.600000000000001" thickTop="1" x14ac:dyDescent="0.45">
      <c r="A14" s="14"/>
      <c r="B14" s="15" t="s">
        <v>7</v>
      </c>
      <c r="C14" s="16"/>
      <c r="D14" s="17"/>
      <c r="E14" s="15" t="s">
        <v>8</v>
      </c>
      <c r="F14" s="16"/>
      <c r="G14" s="18"/>
      <c r="H14" s="19" t="s">
        <v>9</v>
      </c>
      <c r="I14" s="20"/>
      <c r="J14" s="21"/>
    </row>
    <row r="15" spans="1:10" ht="19.8" x14ac:dyDescent="0.45">
      <c r="A15" s="22"/>
      <c r="B15" s="23" t="s">
        <v>10</v>
      </c>
      <c r="C15" s="24" t="s">
        <v>11</v>
      </c>
      <c r="D15" s="25" t="s">
        <v>12</v>
      </c>
      <c r="E15" s="23" t="s">
        <v>10</v>
      </c>
      <c r="F15" s="24" t="s">
        <v>11</v>
      </c>
      <c r="G15" s="26" t="s">
        <v>12</v>
      </c>
      <c r="H15" s="27" t="s">
        <v>10</v>
      </c>
      <c r="I15" s="24" t="s">
        <v>11</v>
      </c>
      <c r="J15" s="28" t="s">
        <v>12</v>
      </c>
    </row>
    <row r="16" spans="1:10" x14ac:dyDescent="0.45">
      <c r="A16" s="29" t="s">
        <v>13</v>
      </c>
      <c r="B16" s="30">
        <v>1000</v>
      </c>
      <c r="C16" s="31"/>
      <c r="D16" s="32">
        <f>IFERROR(B16*C16,"")</f>
        <v>0</v>
      </c>
      <c r="E16" s="30">
        <v>400</v>
      </c>
      <c r="F16" s="33">
        <f>C16</f>
        <v>0</v>
      </c>
      <c r="G16" s="34">
        <f>IFERROR(E16*C16,"")</f>
        <v>0</v>
      </c>
      <c r="H16" s="35">
        <v>600</v>
      </c>
      <c r="I16" s="36">
        <f>C16</f>
        <v>0</v>
      </c>
      <c r="J16" s="37">
        <f>IFERROR(H16*C16,"")</f>
        <v>0</v>
      </c>
    </row>
    <row r="17" spans="1:10" ht="54.6" thickBot="1" x14ac:dyDescent="0.5">
      <c r="A17" s="38" t="s">
        <v>14</v>
      </c>
      <c r="B17" s="30">
        <v>4200</v>
      </c>
      <c r="C17" s="31"/>
      <c r="D17" s="32">
        <f>IFERROR(B17*C17,"")</f>
        <v>0</v>
      </c>
      <c r="E17" s="30">
        <v>1800</v>
      </c>
      <c r="F17" s="33">
        <f>C17</f>
        <v>0</v>
      </c>
      <c r="G17" s="34">
        <f>IFERROR(E17*C17,"")</f>
        <v>0</v>
      </c>
      <c r="H17" s="39">
        <v>2400</v>
      </c>
      <c r="I17" s="36">
        <f>C17</f>
        <v>0</v>
      </c>
      <c r="J17" s="37">
        <f>IFERROR(H17*C17,"")</f>
        <v>0</v>
      </c>
    </row>
    <row r="18" spans="1:10" ht="19.2" thickTop="1" thickBot="1" x14ac:dyDescent="0.5">
      <c r="B18" s="40" t="s">
        <v>15</v>
      </c>
      <c r="C18" s="41"/>
      <c r="D18" s="42">
        <f>SUM(D16:D17)</f>
        <v>0</v>
      </c>
      <c r="E18" s="40" t="s">
        <v>15</v>
      </c>
      <c r="F18" s="43">
        <f>C18</f>
        <v>0</v>
      </c>
      <c r="G18" s="44">
        <f>SUM(G16:G17)</f>
        <v>0</v>
      </c>
      <c r="H18" s="45" t="s">
        <v>15</v>
      </c>
      <c r="I18" s="46">
        <f>C18</f>
        <v>0</v>
      </c>
      <c r="J18" s="47">
        <f>IFERROR(SUM(J16:J17),"")</f>
        <v>0</v>
      </c>
    </row>
    <row r="19" spans="1:10" ht="18.600000000000001" thickBot="1" x14ac:dyDescent="0.5">
      <c r="B19" s="48"/>
      <c r="C19" s="49"/>
      <c r="D19" s="50"/>
      <c r="E19" s="48"/>
      <c r="F19" s="49"/>
      <c r="G19" s="50"/>
      <c r="H19" s="51"/>
      <c r="I19" s="52"/>
      <c r="J19" s="53"/>
    </row>
    <row r="20" spans="1:10" ht="19.2" thickTop="1" thickBot="1" x14ac:dyDescent="0.5">
      <c r="A20" s="54" t="s">
        <v>16</v>
      </c>
      <c r="B20" s="55">
        <v>500</v>
      </c>
      <c r="C20" s="41"/>
      <c r="D20" s="56">
        <v>0</v>
      </c>
      <c r="E20" s="57" t="s">
        <v>17</v>
      </c>
      <c r="F20" s="58" t="s">
        <v>17</v>
      </c>
      <c r="G20" s="59" t="s">
        <v>17</v>
      </c>
      <c r="H20" s="60" t="s">
        <v>18</v>
      </c>
      <c r="I20" s="46">
        <f>C20</f>
        <v>0</v>
      </c>
      <c r="J20" s="61">
        <f>IFERROR(B20*C20,"")</f>
        <v>0</v>
      </c>
    </row>
    <row r="21" spans="1:10" ht="18.600000000000001" thickBot="1" x14ac:dyDescent="0.5">
      <c r="A21" s="62"/>
      <c r="B21" s="63"/>
      <c r="C21" s="64"/>
      <c r="D21" s="65"/>
      <c r="E21" s="66"/>
      <c r="F21" s="67"/>
      <c r="G21" s="68"/>
      <c r="H21" s="69"/>
      <c r="I21" s="52"/>
      <c r="J21" s="70"/>
    </row>
    <row r="22" spans="1:10" ht="21" thickTop="1" thickBot="1" x14ac:dyDescent="0.5">
      <c r="A22" s="62"/>
      <c r="B22" s="63"/>
      <c r="C22" s="64"/>
      <c r="D22" s="65"/>
      <c r="E22" s="66"/>
      <c r="F22" s="67"/>
      <c r="G22" s="68"/>
      <c r="H22" s="71" t="s">
        <v>19</v>
      </c>
      <c r="I22" s="72"/>
      <c r="J22" s="73">
        <f>J20+J18</f>
        <v>0</v>
      </c>
    </row>
    <row r="23" spans="1:10" ht="12.75" customHeight="1" thickTop="1" x14ac:dyDescent="0.45"/>
    <row r="24" spans="1:10" x14ac:dyDescent="0.45">
      <c r="A24" s="74" t="s">
        <v>20</v>
      </c>
      <c r="B24" s="74"/>
      <c r="C24" s="75">
        <v>0</v>
      </c>
      <c r="D24" s="76"/>
      <c r="E24" s="77" t="s">
        <v>21</v>
      </c>
      <c r="F24" s="77"/>
      <c r="G24" s="77"/>
      <c r="H24" s="77"/>
      <c r="I24" s="77"/>
      <c r="J24" s="77"/>
    </row>
    <row r="25" spans="1:10" ht="12.75" customHeight="1" x14ac:dyDescent="0.45">
      <c r="A25" s="78"/>
      <c r="B25" s="78"/>
      <c r="C25" s="79"/>
      <c r="D25" s="62"/>
      <c r="E25" s="80"/>
      <c r="F25" s="80"/>
      <c r="G25" s="80"/>
      <c r="H25" s="80"/>
      <c r="I25" s="80"/>
      <c r="J25" s="80"/>
    </row>
    <row r="26" spans="1:10" ht="12.75" customHeight="1" x14ac:dyDescent="0.45">
      <c r="A26" s="78"/>
      <c r="B26" s="78"/>
      <c r="C26" s="79"/>
      <c r="D26" s="62"/>
      <c r="E26" s="80"/>
      <c r="F26" s="80"/>
      <c r="G26" s="80"/>
      <c r="H26" s="80"/>
      <c r="I26" s="80"/>
      <c r="J26" s="80"/>
    </row>
    <row r="27" spans="1:10" x14ac:dyDescent="0.45">
      <c r="A27" t="s">
        <v>22</v>
      </c>
    </row>
    <row r="28" spans="1:10" ht="101.25" customHeight="1" x14ac:dyDescent="0.45">
      <c r="A28" s="81"/>
      <c r="B28" s="82"/>
      <c r="C28" s="82"/>
      <c r="D28" s="82"/>
      <c r="E28" s="82"/>
      <c r="F28" s="82"/>
      <c r="G28" s="82"/>
      <c r="H28" s="82"/>
      <c r="I28" s="82"/>
      <c r="J28" s="83"/>
    </row>
  </sheetData>
  <sheetProtection algorithmName="SHA-512" hashValue="gLbysR/afLK44f+A0x49/iGReA90JW5rsAGPqLKtM6N5GOfocPxmRxQs5++oBIppunMIQZ6Ow2wYafU5cNnTUQ==" saltValue="0MXzhL4g8lks+Bvws7fu1g==" spinCount="100000" sheet="1" objects="1" scenarios="1" insertHyperlinks="0"/>
  <mergeCells count="15">
    <mergeCell ref="A28:J28"/>
    <mergeCell ref="H9:J9"/>
    <mergeCell ref="B14:D14"/>
    <mergeCell ref="E14:G14"/>
    <mergeCell ref="H14:J14"/>
    <mergeCell ref="H22:I22"/>
    <mergeCell ref="A24:B24"/>
    <mergeCell ref="C24:D24"/>
    <mergeCell ref="E24:J24"/>
    <mergeCell ref="A2:J2"/>
    <mergeCell ref="A4:J4"/>
    <mergeCell ref="A5:J5"/>
    <mergeCell ref="A6:E6"/>
    <mergeCell ref="A7:E7"/>
    <mergeCell ref="H8:J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7FFE-31C9-4EA1-9F08-4690F8C068CB}">
  <dimension ref="A1:O28"/>
  <sheetViews>
    <sheetView workbookViewId="0">
      <selection activeCell="M23" sqref="M23"/>
    </sheetView>
  </sheetViews>
  <sheetFormatPr defaultRowHeight="18" x14ac:dyDescent="0.45"/>
  <sheetData>
    <row r="1" spans="1:15" ht="19.8" x14ac:dyDescent="0.5">
      <c r="A1" s="5" t="s">
        <v>24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9.8" x14ac:dyDescent="0.45">
      <c r="A2" s="8" t="s">
        <v>3</v>
      </c>
      <c r="B2" s="8"/>
      <c r="C2" s="8"/>
      <c r="D2" s="8"/>
      <c r="E2" s="8"/>
    </row>
    <row r="3" spans="1:15" x14ac:dyDescent="0.45">
      <c r="A3" s="2"/>
      <c r="G3" s="9" t="s">
        <v>25</v>
      </c>
      <c r="H3" s="10"/>
      <c r="I3" s="10"/>
      <c r="J3" s="10"/>
    </row>
    <row r="4" spans="1:15" x14ac:dyDescent="0.45">
      <c r="A4" s="2"/>
      <c r="G4" s="11" t="s">
        <v>5</v>
      </c>
      <c r="H4" s="12"/>
      <c r="I4" s="12"/>
      <c r="J4" s="12"/>
    </row>
    <row r="5" spans="1:15" x14ac:dyDescent="0.45">
      <c r="A5" s="2"/>
      <c r="H5" s="13"/>
      <c r="I5" s="13"/>
      <c r="J5" s="13"/>
    </row>
    <row r="6" spans="1:15" ht="19.5" customHeight="1" x14ac:dyDescent="0.45">
      <c r="A6" s="2"/>
      <c r="F6" s="2"/>
      <c r="G6" s="2"/>
    </row>
    <row r="7" spans="1:15" ht="19.5" customHeight="1" x14ac:dyDescent="0.45">
      <c r="A7" t="s">
        <v>6</v>
      </c>
    </row>
    <row r="8" spans="1:15" ht="18.600000000000001" thickBot="1" x14ac:dyDescent="0.5"/>
    <row r="9" spans="1:15" ht="18.600000000000001" thickTop="1" x14ac:dyDescent="0.45">
      <c r="A9" s="14"/>
      <c r="B9" s="15" t="s">
        <v>26</v>
      </c>
      <c r="C9" s="16"/>
      <c r="D9" s="17"/>
      <c r="E9" s="15" t="s">
        <v>8</v>
      </c>
      <c r="F9" s="16"/>
      <c r="G9" s="18"/>
      <c r="H9" s="19" t="s">
        <v>9</v>
      </c>
      <c r="I9" s="20"/>
      <c r="J9" s="21"/>
    </row>
    <row r="10" spans="1:15" ht="19.8" x14ac:dyDescent="0.45">
      <c r="A10" s="22"/>
      <c r="B10" s="23" t="s">
        <v>27</v>
      </c>
      <c r="C10" s="24" t="s">
        <v>11</v>
      </c>
      <c r="D10" s="25" t="s">
        <v>12</v>
      </c>
      <c r="E10" s="23" t="s">
        <v>27</v>
      </c>
      <c r="F10" s="24" t="s">
        <v>11</v>
      </c>
      <c r="G10" s="26" t="s">
        <v>12</v>
      </c>
      <c r="H10" s="27" t="s">
        <v>27</v>
      </c>
      <c r="I10" s="24" t="s">
        <v>11</v>
      </c>
      <c r="J10" s="28" t="s">
        <v>12</v>
      </c>
    </row>
    <row r="11" spans="1:15" x14ac:dyDescent="0.45">
      <c r="A11" s="29" t="s">
        <v>13</v>
      </c>
      <c r="B11" s="30" t="s">
        <v>28</v>
      </c>
      <c r="C11" s="31">
        <v>4</v>
      </c>
      <c r="D11" s="84">
        <f>1000*C11</f>
        <v>4000</v>
      </c>
      <c r="E11" s="30" t="s">
        <v>29</v>
      </c>
      <c r="F11" s="33">
        <f>C11</f>
        <v>4</v>
      </c>
      <c r="G11" s="85">
        <f>400*F11</f>
        <v>1600</v>
      </c>
      <c r="H11" s="35" t="s">
        <v>30</v>
      </c>
      <c r="I11" s="36">
        <f>C11</f>
        <v>4</v>
      </c>
      <c r="J11" s="86">
        <f>600*I11</f>
        <v>2400</v>
      </c>
    </row>
    <row r="12" spans="1:15" ht="54.6" thickBot="1" x14ac:dyDescent="0.5">
      <c r="A12" s="38" t="s">
        <v>14</v>
      </c>
      <c r="B12" s="30" t="s">
        <v>31</v>
      </c>
      <c r="C12" s="87">
        <f>C11</f>
        <v>4</v>
      </c>
      <c r="D12" s="84">
        <f>4200*C12</f>
        <v>16800</v>
      </c>
      <c r="E12" s="30" t="s">
        <v>32</v>
      </c>
      <c r="F12" s="33">
        <f>C12</f>
        <v>4</v>
      </c>
      <c r="G12" s="85">
        <f>1800*F12</f>
        <v>7200</v>
      </c>
      <c r="H12" s="35" t="s">
        <v>33</v>
      </c>
      <c r="I12" s="36">
        <f>C11</f>
        <v>4</v>
      </c>
      <c r="J12" s="86">
        <f>2400*I12</f>
        <v>9600</v>
      </c>
    </row>
    <row r="13" spans="1:15" ht="19.2" thickTop="1" thickBot="1" x14ac:dyDescent="0.5">
      <c r="B13" s="40" t="s">
        <v>15</v>
      </c>
      <c r="C13" s="43">
        <f>C11</f>
        <v>4</v>
      </c>
      <c r="D13" s="88">
        <f>SUM(D11:D12)</f>
        <v>20800</v>
      </c>
      <c r="E13" s="40" t="s">
        <v>15</v>
      </c>
      <c r="F13" s="43">
        <f>SUM(F11:F12)</f>
        <v>8</v>
      </c>
      <c r="G13" s="89">
        <f>SUM(G11:G12)</f>
        <v>8800</v>
      </c>
      <c r="H13" s="45" t="s">
        <v>15</v>
      </c>
      <c r="I13" s="46">
        <f>SUM(I11:I12)</f>
        <v>8</v>
      </c>
      <c r="J13" s="90">
        <f>SUM(J11:J12)</f>
        <v>12000</v>
      </c>
    </row>
    <row r="14" spans="1:15" ht="18.600000000000001" thickBot="1" x14ac:dyDescent="0.5">
      <c r="B14" s="48"/>
      <c r="C14" s="49"/>
      <c r="D14" s="50"/>
      <c r="E14" s="48"/>
      <c r="F14" s="49"/>
      <c r="G14" s="50"/>
      <c r="H14" s="51"/>
      <c r="I14" s="52"/>
      <c r="J14" s="53"/>
    </row>
    <row r="15" spans="1:15" ht="19.2" thickTop="1" thickBot="1" x14ac:dyDescent="0.5">
      <c r="A15" s="54" t="s">
        <v>16</v>
      </c>
      <c r="B15" s="55" t="s">
        <v>18</v>
      </c>
      <c r="C15" s="41">
        <v>2</v>
      </c>
      <c r="D15" s="56">
        <f>500*C15</f>
        <v>1000</v>
      </c>
      <c r="E15" s="57" t="s">
        <v>34</v>
      </c>
      <c r="F15" s="58" t="s">
        <v>34</v>
      </c>
      <c r="G15" s="59" t="s">
        <v>34</v>
      </c>
      <c r="H15" s="60" t="s">
        <v>18</v>
      </c>
      <c r="I15" s="46">
        <f>C15</f>
        <v>2</v>
      </c>
      <c r="J15" s="91">
        <f>500*I15</f>
        <v>1000</v>
      </c>
    </row>
    <row r="16" spans="1:15" ht="18.600000000000001" thickBot="1" x14ac:dyDescent="0.5">
      <c r="A16" s="62"/>
      <c r="B16" s="63"/>
      <c r="C16" s="64"/>
      <c r="D16" s="65"/>
      <c r="E16" s="66"/>
      <c r="F16" s="67"/>
      <c r="G16" s="68"/>
      <c r="H16" s="69"/>
      <c r="I16" s="52"/>
      <c r="J16" s="92"/>
    </row>
    <row r="17" spans="1:10" ht="21" thickTop="1" thickBot="1" x14ac:dyDescent="0.5">
      <c r="A17" s="62"/>
      <c r="B17" s="63"/>
      <c r="C17" s="64"/>
      <c r="D17" s="65"/>
      <c r="E17" s="66"/>
      <c r="F17" s="67"/>
      <c r="G17" s="68"/>
      <c r="H17" s="71" t="s">
        <v>19</v>
      </c>
      <c r="I17" s="72"/>
      <c r="J17" s="93">
        <f>J13+J15</f>
        <v>13000</v>
      </c>
    </row>
    <row r="18" spans="1:10" ht="18.600000000000001" thickTop="1" x14ac:dyDescent="0.45"/>
    <row r="19" spans="1:10" x14ac:dyDescent="0.45">
      <c r="A19" s="74" t="s">
        <v>20</v>
      </c>
      <c r="B19" s="74"/>
      <c r="C19" s="75">
        <f>J17</f>
        <v>13000</v>
      </c>
      <c r="D19" s="76"/>
      <c r="E19" s="77" t="s">
        <v>21</v>
      </c>
      <c r="F19" s="77"/>
      <c r="G19" s="77"/>
      <c r="H19" s="77"/>
      <c r="I19" s="77"/>
      <c r="J19" s="77"/>
    </row>
    <row r="20" spans="1:10" x14ac:dyDescent="0.45">
      <c r="A20" s="78"/>
      <c r="B20" s="78"/>
      <c r="C20" s="79"/>
      <c r="D20" s="62"/>
      <c r="E20" s="80"/>
      <c r="F20" s="80"/>
      <c r="G20" s="80"/>
      <c r="H20" s="80"/>
      <c r="I20" s="80"/>
      <c r="J20" s="80"/>
    </row>
    <row r="21" spans="1:10" x14ac:dyDescent="0.45">
      <c r="A21" s="78"/>
      <c r="B21" s="78"/>
      <c r="C21" s="79"/>
      <c r="D21" s="62"/>
      <c r="E21" s="80"/>
      <c r="F21" s="80"/>
      <c r="G21" s="80"/>
      <c r="H21" s="80"/>
      <c r="I21" s="80"/>
      <c r="J21" s="80"/>
    </row>
    <row r="22" spans="1:10" x14ac:dyDescent="0.45">
      <c r="A22" t="s">
        <v>22</v>
      </c>
    </row>
    <row r="23" spans="1:10" ht="146.25" customHeight="1" x14ac:dyDescent="0.45">
      <c r="A23" s="81" t="s">
        <v>35</v>
      </c>
      <c r="B23" s="82"/>
      <c r="C23" s="82"/>
      <c r="D23" s="82"/>
      <c r="E23" s="82"/>
      <c r="F23" s="82"/>
      <c r="G23" s="82"/>
      <c r="H23" s="82"/>
      <c r="I23" s="82"/>
      <c r="J23" s="83"/>
    </row>
    <row r="24" spans="1:10" ht="18.75" customHeight="1" x14ac:dyDescent="0.45"/>
    <row r="28" spans="1:10" ht="110.25" customHeight="1" x14ac:dyDescent="0.45"/>
  </sheetData>
  <mergeCells count="12">
    <mergeCell ref="H17:I17"/>
    <mergeCell ref="A19:B19"/>
    <mergeCell ref="C19:D19"/>
    <mergeCell ref="E19:J19"/>
    <mergeCell ref="A23:J23"/>
    <mergeCell ref="A1:E1"/>
    <mergeCell ref="A2:E2"/>
    <mergeCell ref="H3:J3"/>
    <mergeCell ref="H4:J4"/>
    <mergeCell ref="B9:D9"/>
    <mergeCell ref="E9:G9"/>
    <mergeCell ref="H9:J9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2025新規会員登録申請書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一般社団法人　日本インディアカ協会</dc:creator>
  <cp:lastModifiedBy>事務局 一般社団法人　日本インディアカ協会</cp:lastModifiedBy>
  <dcterms:created xsi:type="dcterms:W3CDTF">2025-01-14T08:01:52Z</dcterms:created>
  <dcterms:modified xsi:type="dcterms:W3CDTF">2025-01-14T08:10:18Z</dcterms:modified>
</cp:coreProperties>
</file>